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65" windowHeight="10905" activeTab="0"/>
  </bookViews>
  <sheets>
    <sheet name="Таблица 2" sheetId="1" r:id="rId1"/>
  </sheets>
  <definedNames>
    <definedName name="_xlnm.Print_Titles" localSheetId="0">'Таблица 2'!$3:$4</definedName>
    <definedName name="_xlnm.Print_Area" localSheetId="0">'Таблица 2'!$A$1:$G$34</definedName>
  </definedNames>
  <calcPr fullCalcOnLoad="1"/>
</workbook>
</file>

<file path=xl/sharedStrings.xml><?xml version="1.0" encoding="utf-8"?>
<sst xmlns="http://schemas.openxmlformats.org/spreadsheetml/2006/main" count="40" uniqueCount="40">
  <si>
    <t>в том числе:</t>
  </si>
  <si>
    <t xml:space="preserve">Областной бюджет </t>
  </si>
  <si>
    <t>Федеральный бюджет</t>
  </si>
  <si>
    <t>Внебюджетные источники</t>
  </si>
  <si>
    <t>Итого,                        тыс. руб.</t>
  </si>
  <si>
    <t>Новое качество жизни</t>
  </si>
  <si>
    <t>Инновационное развитие и модернизация экономики</t>
  </si>
  <si>
    <t>Эффективное государство</t>
  </si>
  <si>
    <t>Средства государственных внебюджетных фондов Российской Федерации</t>
  </si>
  <si>
    <t>Государственная программа Калужской области "Развитие образования в Калужской области"</t>
  </si>
  <si>
    <t>Государственная программа Калужской области "Развитие здравоохранения в Калужской области"</t>
  </si>
  <si>
    <t>Государственная программа Калужской области "Социальная поддержка граждан в Калужской области"</t>
  </si>
  <si>
    <t>Государственная программа Калужской области "Семья и дети в Калужской области"</t>
  </si>
  <si>
    <t>Государственная программа Калужской области "Развитие культуры в Калужской области"</t>
  </si>
  <si>
    <t>Государственная программа Калужской области "Развитие физической культуры и спорта в Калужской области"</t>
  </si>
  <si>
    <t>Государственная программа Калужской области "Молодежь Калужской области"</t>
  </si>
  <si>
    <t>Государственная программа Калужской области "Развитие рынка труда в Калужской области"</t>
  </si>
  <si>
    <t>Государственная программа Калужской области "Доступная среда в Калужской области"</t>
  </si>
  <si>
    <t>Государственная программа Калужской области "Оказание содействия добровольному переселению соотечественников, проживающих за рубежом"</t>
  </si>
  <si>
    <t>Государственная программа Калужской области "Развитие туризма в Калужской области"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</si>
  <si>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</si>
  <si>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</si>
  <si>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Государственная программа Калужской области "Безопасность жизнедеятельности на территории Калужской области"</t>
  </si>
  <si>
    <t>Государственная программа Калужской области "Охрана окружающей среды в Калужской области"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</si>
  <si>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</si>
  <si>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Государственная программа Калужской области "Патриотическое воспитание населения Калужской области"</t>
  </si>
  <si>
    <t>Государственная программа Калужской области "Экономическое развитие в Калужской области"</t>
  </si>
  <si>
    <t>Государственная программа Калужской области "Развитие предпринимательства и инноваций в Калужской области"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</si>
  <si>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</si>
  <si>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Государственная программа Калужской области "Развитие дорожного хозяйства Калужской области"</t>
  </si>
  <si>
    <t>Государственная программа Калужской области "Энергосбережение и повышение энергоэффективности в Калужской области"</t>
  </si>
  <si>
    <t>Государственная программа Калужской области "Воспроизводство и использование природных ресурсов в Калужской области"</t>
  </si>
  <si>
    <t>Государственная программа Калужской области "Управление имущественным комплексом Калужской области"</t>
  </si>
  <si>
    <t>Итого по государственным программам:</t>
  </si>
  <si>
    <t>Наименование государственной программы Калужской области</t>
  </si>
  <si>
    <t>Бюджеты муниципальных образований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</si>
  <si>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</si>
  <si>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Калужской области "Развитие лесного хозяйства в Калужской области"</t>
  </si>
  <si>
    <t>Таблица № 2</t>
  </si>
  <si>
    <t>Данные об использовании бюджетных и иных средств на реализацию государственных программ Калужской области в 2017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</si>
</sst>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#,##0.0"/>
    <numFmt numFmtId="180" formatCode="0.0000"/>
  </numFmts>
  <fonts count="48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5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9" fontId="11" fillId="0" borderId="11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93.25390625" style="2" customWidth="1"/>
    <col min="2" max="4" width="16.375" style="10" customWidth="1"/>
    <col min="5" max="5" width="18.25390625" style="10" customWidth="1"/>
    <col min="6" max="6" width="17.875" style="10" customWidth="1"/>
    <col min="7" max="7" width="18.25390625" style="10" customWidth="1"/>
    <col min="8" max="16384" width="9.125" style="9" customWidth="1"/>
  </cols>
  <sheetData>
    <row r="1" ht="39.75" customHeight="1">
      <c r="G1" s="20" t="s">
        <v>38</v>
      </c>
    </row>
    <row r="2" spans="1:7" ht="40.5" customHeight="1">
      <c r="A2" s="21" t="s">
        <v>39</v>
      </c>
      <c r="B2" s="22"/>
      <c r="C2" s="22"/>
      <c r="D2" s="22"/>
      <c r="E2" s="22"/>
      <c r="F2" s="22"/>
      <c r="G2" s="23"/>
    </row>
    <row r="3" spans="1:7" ht="16.5" customHeight="1">
      <c r="A3" s="24" t="s">
        <v>34</v>
      </c>
      <c r="B3" s="29" t="s">
        <v>4</v>
      </c>
      <c r="C3" s="26" t="s">
        <v>0</v>
      </c>
      <c r="D3" s="27"/>
      <c r="E3" s="27"/>
      <c r="F3" s="27"/>
      <c r="G3" s="28"/>
    </row>
    <row r="4" spans="1:7" ht="98.25" customHeight="1">
      <c r="A4" s="25"/>
      <c r="B4" s="30"/>
      <c r="C4" s="4" t="s">
        <v>2</v>
      </c>
      <c r="D4" s="4" t="s">
        <v>1</v>
      </c>
      <c r="E4" s="4" t="s">
        <v>35</v>
      </c>
      <c r="F4" s="4" t="s">
        <v>3</v>
      </c>
      <c r="G4" s="4" t="s">
        <v>8</v>
      </c>
    </row>
    <row r="5" spans="1:7" ht="49.5" customHeight="1">
      <c r="A5" s="15" t="s">
        <v>33</v>
      </c>
      <c r="B5" s="5">
        <f aca="true" t="shared" si="0" ref="B5:G5">B6+B24+B33</f>
        <v>65858221.50576777</v>
      </c>
      <c r="C5" s="5">
        <f t="shared" si="0"/>
        <v>11071493.99021</v>
      </c>
      <c r="D5" s="5">
        <f t="shared" si="0"/>
        <v>34769345.61436</v>
      </c>
      <c r="E5" s="5">
        <f t="shared" si="0"/>
        <v>619079.1009277778</v>
      </c>
      <c r="F5" s="5">
        <f t="shared" si="0"/>
        <v>9323645.05861</v>
      </c>
      <c r="G5" s="5">
        <f t="shared" si="0"/>
        <v>10074657.741659999</v>
      </c>
    </row>
    <row r="6" spans="1:7" ht="49.5" customHeight="1">
      <c r="A6" s="16" t="s">
        <v>5</v>
      </c>
      <c r="B6" s="5">
        <f aca="true" t="shared" si="1" ref="B6:G6">SUM(B7:B23)</f>
        <v>41145205.19096</v>
      </c>
      <c r="C6" s="5">
        <f t="shared" si="1"/>
        <v>4136273.1326400004</v>
      </c>
      <c r="D6" s="5">
        <f t="shared" si="1"/>
        <v>24648087.4289</v>
      </c>
      <c r="E6" s="5">
        <f t="shared" si="1"/>
        <v>325186.54215</v>
      </c>
      <c r="F6" s="5">
        <f t="shared" si="1"/>
        <v>1961000.3456099997</v>
      </c>
      <c r="G6" s="5">
        <f t="shared" si="1"/>
        <v>10074657.741659999</v>
      </c>
    </row>
    <row r="7" spans="1:7" ht="49.5" customHeight="1">
      <c r="A7" s="1" t="s">
        <v>10</v>
      </c>
      <c r="B7" s="3">
        <f aca="true" t="shared" si="2" ref="B7:B23">SUM(C7:G7)</f>
        <v>13551039.15116</v>
      </c>
      <c r="C7" s="3">
        <v>368448.859</v>
      </c>
      <c r="D7" s="3">
        <v>3758271.09216</v>
      </c>
      <c r="E7" s="3">
        <v>0</v>
      </c>
      <c r="F7" s="3">
        <v>0</v>
      </c>
      <c r="G7" s="3">
        <v>9424319.2</v>
      </c>
    </row>
    <row r="8" spans="1:7" ht="49.5" customHeight="1">
      <c r="A8" s="17" t="s">
        <v>9</v>
      </c>
      <c r="B8" s="3">
        <f t="shared" si="2"/>
        <v>9823796.690569999</v>
      </c>
      <c r="C8" s="3">
        <v>39251.57789</v>
      </c>
      <c r="D8" s="3">
        <v>9727642.11268</v>
      </c>
      <c r="E8" s="3">
        <v>56903</v>
      </c>
      <c r="F8" s="3">
        <v>0</v>
      </c>
      <c r="G8" s="3">
        <v>0</v>
      </c>
    </row>
    <row r="9" spans="1:7" ht="49.5" customHeight="1">
      <c r="A9" s="1" t="s">
        <v>15</v>
      </c>
      <c r="B9" s="6">
        <f t="shared" si="2"/>
        <v>45292.51546</v>
      </c>
      <c r="C9" s="6">
        <v>0</v>
      </c>
      <c r="D9" s="6">
        <v>45292.51546</v>
      </c>
      <c r="E9" s="6">
        <v>0</v>
      </c>
      <c r="F9" s="6">
        <v>0</v>
      </c>
      <c r="G9" s="6">
        <v>0</v>
      </c>
    </row>
    <row r="10" spans="1:7" ht="49.5" customHeight="1">
      <c r="A10" s="1" t="s">
        <v>25</v>
      </c>
      <c r="B10" s="6">
        <f t="shared" si="2"/>
        <v>472.31</v>
      </c>
      <c r="C10" s="6">
        <v>0</v>
      </c>
      <c r="D10" s="6">
        <v>472.31</v>
      </c>
      <c r="E10" s="6">
        <v>0</v>
      </c>
      <c r="F10" s="6">
        <v>0</v>
      </c>
      <c r="G10" s="6">
        <v>0</v>
      </c>
    </row>
    <row r="11" spans="1:7" s="11" customFormat="1" ht="49.5" customHeight="1">
      <c r="A11" s="17" t="s">
        <v>11</v>
      </c>
      <c r="B11" s="7">
        <f t="shared" si="2"/>
        <v>5650511.613639999</v>
      </c>
      <c r="C11" s="7">
        <v>1345955.35722</v>
      </c>
      <c r="D11" s="7">
        <v>4057297.50977</v>
      </c>
      <c r="E11" s="7">
        <v>0</v>
      </c>
      <c r="F11" s="7">
        <f>1560+243248.72665</f>
        <v>244808.72665</v>
      </c>
      <c r="G11" s="7">
        <v>2450.02</v>
      </c>
    </row>
    <row r="12" spans="1:7" s="11" customFormat="1" ht="49.5" customHeight="1">
      <c r="A12" s="1" t="s">
        <v>12</v>
      </c>
      <c r="B12" s="6">
        <f t="shared" si="2"/>
        <v>2483553.02628</v>
      </c>
      <c r="C12" s="6">
        <v>656191.24629</v>
      </c>
      <c r="D12" s="6">
        <v>1814112.82299</v>
      </c>
      <c r="E12" s="6">
        <v>0</v>
      </c>
      <c r="F12" s="6">
        <v>0</v>
      </c>
      <c r="G12" s="6">
        <v>13248.957</v>
      </c>
    </row>
    <row r="13" spans="1:7" s="11" customFormat="1" ht="49.5" customHeight="1">
      <c r="A13" s="1" t="s">
        <v>17</v>
      </c>
      <c r="B13" s="6">
        <f t="shared" si="2"/>
        <v>36786.5821</v>
      </c>
      <c r="C13" s="6">
        <v>16038.9593</v>
      </c>
      <c r="D13" s="6">
        <v>17739.412</v>
      </c>
      <c r="E13" s="6">
        <v>3008.2108</v>
      </c>
      <c r="F13" s="6">
        <v>0</v>
      </c>
      <c r="G13" s="6">
        <v>0</v>
      </c>
    </row>
    <row r="14" spans="1:7" s="11" customFormat="1" ht="49.5" customHeight="1">
      <c r="A14" s="1" t="s">
        <v>20</v>
      </c>
      <c r="B14" s="6">
        <f t="shared" si="2"/>
        <v>4984218.35848</v>
      </c>
      <c r="C14" s="6">
        <v>1111367.1</v>
      </c>
      <c r="D14" s="6">
        <v>2662011.09282</v>
      </c>
      <c r="E14" s="6">
        <v>127982.63</v>
      </c>
      <c r="F14" s="6">
        <f>403365.35+126085.87</f>
        <v>529451.22</v>
      </c>
      <c r="G14" s="6">
        <v>553406.31566</v>
      </c>
    </row>
    <row r="15" spans="1:7" s="11" customFormat="1" ht="49.5" customHeight="1">
      <c r="A15" s="1" t="s">
        <v>16</v>
      </c>
      <c r="B15" s="6">
        <f t="shared" si="2"/>
        <v>1550334.7042699999</v>
      </c>
      <c r="C15" s="6">
        <v>146838.62394</v>
      </c>
      <c r="D15" s="6">
        <v>148471.50002</v>
      </c>
      <c r="E15" s="6">
        <v>11436.93235</v>
      </c>
      <c r="F15" s="6">
        <f>3824.39896+1158530</f>
        <v>1162354.39896</v>
      </c>
      <c r="G15" s="6">
        <v>81233.249</v>
      </c>
    </row>
    <row r="16" spans="1:7" s="11" customFormat="1" ht="49.5" customHeight="1">
      <c r="A16" s="1" t="s">
        <v>18</v>
      </c>
      <c r="B16" s="6">
        <f t="shared" si="2"/>
        <v>4827.022</v>
      </c>
      <c r="C16" s="6">
        <v>2316.97</v>
      </c>
      <c r="D16" s="6">
        <v>2510.052</v>
      </c>
      <c r="E16" s="6">
        <v>0</v>
      </c>
      <c r="F16" s="6">
        <v>0</v>
      </c>
      <c r="G16" s="6">
        <v>0</v>
      </c>
    </row>
    <row r="17" spans="1:7" s="11" customFormat="1" ht="49.5" customHeight="1">
      <c r="A17" s="1" t="s">
        <v>22</v>
      </c>
      <c r="B17" s="6">
        <f t="shared" si="2"/>
        <v>285097.967</v>
      </c>
      <c r="C17" s="6">
        <v>0</v>
      </c>
      <c r="D17" s="6">
        <v>264670.967</v>
      </c>
      <c r="E17" s="6">
        <v>0</v>
      </c>
      <c r="F17" s="6">
        <v>20427</v>
      </c>
      <c r="G17" s="6">
        <v>0</v>
      </c>
    </row>
    <row r="18" spans="1:7" s="12" customFormat="1" ht="49.5" customHeight="1">
      <c r="A18" s="1" t="s">
        <v>13</v>
      </c>
      <c r="B18" s="6">
        <f t="shared" si="2"/>
        <v>741006.24</v>
      </c>
      <c r="C18" s="6">
        <v>12210.2</v>
      </c>
      <c r="D18" s="6">
        <v>727310</v>
      </c>
      <c r="E18" s="6">
        <v>1486.04</v>
      </c>
      <c r="F18" s="6">
        <v>0</v>
      </c>
      <c r="G18" s="6">
        <v>0</v>
      </c>
    </row>
    <row r="19" spans="1:7" s="12" customFormat="1" ht="49.5" customHeight="1">
      <c r="A19" s="1" t="s">
        <v>19</v>
      </c>
      <c r="B19" s="6">
        <f t="shared" si="2"/>
        <v>42348.483</v>
      </c>
      <c r="C19" s="6">
        <v>0</v>
      </c>
      <c r="D19" s="6">
        <v>42348.483</v>
      </c>
      <c r="E19" s="6">
        <v>0</v>
      </c>
      <c r="F19" s="6">
        <v>0</v>
      </c>
      <c r="G19" s="6">
        <v>0</v>
      </c>
    </row>
    <row r="20" spans="1:7" s="12" customFormat="1" ht="49.5" customHeight="1">
      <c r="A20" s="1" t="s">
        <v>23</v>
      </c>
      <c r="B20" s="6">
        <f t="shared" si="2"/>
        <v>650943.87</v>
      </c>
      <c r="C20" s="6">
        <v>261103</v>
      </c>
      <c r="D20" s="6">
        <v>385058.47</v>
      </c>
      <c r="E20" s="6">
        <v>4782.4</v>
      </c>
      <c r="F20" s="6">
        <v>0</v>
      </c>
      <c r="G20" s="6">
        <v>0</v>
      </c>
    </row>
    <row r="21" spans="1:7" s="13" customFormat="1" ht="49.5" customHeight="1">
      <c r="A21" s="1" t="s">
        <v>14</v>
      </c>
      <c r="B21" s="6">
        <f t="shared" si="2"/>
        <v>1284884.8569999998</v>
      </c>
      <c r="C21" s="6">
        <f>159391.439+14216.1</f>
        <v>173607.53900000002</v>
      </c>
      <c r="D21" s="6">
        <v>991689.989</v>
      </c>
      <c r="E21" s="6">
        <v>119587.329</v>
      </c>
      <c r="F21" s="6">
        <v>0</v>
      </c>
      <c r="G21" s="6">
        <v>0</v>
      </c>
    </row>
    <row r="22" spans="1:7" s="14" customFormat="1" ht="49.5" customHeight="1">
      <c r="A22" s="1" t="s">
        <v>21</v>
      </c>
      <c r="B22" s="6">
        <f t="shared" si="2"/>
        <v>7192.799999999999</v>
      </c>
      <c r="C22" s="6">
        <v>2943.7</v>
      </c>
      <c r="D22" s="6">
        <v>2689.1</v>
      </c>
      <c r="E22" s="6">
        <v>0</v>
      </c>
      <c r="F22" s="6">
        <v>1560</v>
      </c>
      <c r="G22" s="6">
        <v>0</v>
      </c>
    </row>
    <row r="23" spans="1:7" ht="49.5" customHeight="1">
      <c r="A23" s="1" t="s">
        <v>24</v>
      </c>
      <c r="B23" s="6">
        <f t="shared" si="2"/>
        <v>2899</v>
      </c>
      <c r="C23" s="6">
        <v>0</v>
      </c>
      <c r="D23" s="6">
        <v>500</v>
      </c>
      <c r="E23" s="6">
        <v>0</v>
      </c>
      <c r="F23" s="6">
        <f>2279+120</f>
        <v>2399</v>
      </c>
      <c r="G23" s="6">
        <v>0</v>
      </c>
    </row>
    <row r="24" spans="1:7" s="12" customFormat="1" ht="49.5" customHeight="1">
      <c r="A24" s="18" t="s">
        <v>6</v>
      </c>
      <c r="B24" s="3">
        <f aca="true" t="shared" si="3" ref="B24:G24">SUM(B25:B32)</f>
        <v>24538815.914807778</v>
      </c>
      <c r="C24" s="3">
        <f t="shared" si="3"/>
        <v>6935220.85757</v>
      </c>
      <c r="D24" s="3">
        <f t="shared" si="3"/>
        <v>9947057.78546</v>
      </c>
      <c r="E24" s="3">
        <f t="shared" si="3"/>
        <v>293892.55877777777</v>
      </c>
      <c r="F24" s="3">
        <f t="shared" si="3"/>
        <v>7362644.7129999995</v>
      </c>
      <c r="G24" s="3">
        <f t="shared" si="3"/>
        <v>0</v>
      </c>
    </row>
    <row r="25" spans="1:7" ht="49.5" customHeight="1">
      <c r="A25" s="1" t="s">
        <v>26</v>
      </c>
      <c r="B25" s="6">
        <f>SUM(C25:G25)</f>
        <v>3496653.62</v>
      </c>
      <c r="C25" s="6">
        <v>0</v>
      </c>
      <c r="D25" s="6">
        <v>3494512.62</v>
      </c>
      <c r="E25" s="6">
        <v>0</v>
      </c>
      <c r="F25" s="6">
        <v>2141</v>
      </c>
      <c r="G25" s="6">
        <v>0</v>
      </c>
    </row>
    <row r="26" spans="1:7" ht="49.5" customHeight="1">
      <c r="A26" s="1" t="s">
        <v>27</v>
      </c>
      <c r="B26" s="6">
        <f aca="true" t="shared" si="4" ref="B26:B32">SUM(C26:G26)</f>
        <v>401440.16516</v>
      </c>
      <c r="C26" s="6">
        <v>48873.24157</v>
      </c>
      <c r="D26" s="6">
        <v>352165.12359</v>
      </c>
      <c r="E26" s="6">
        <v>401.8</v>
      </c>
      <c r="F26" s="6">
        <v>0</v>
      </c>
      <c r="G26" s="6">
        <v>0</v>
      </c>
    </row>
    <row r="27" spans="1:7" ht="49.5" customHeight="1">
      <c r="A27" s="1" t="s">
        <v>28</v>
      </c>
      <c r="B27" s="6">
        <f t="shared" si="4"/>
        <v>696404.5</v>
      </c>
      <c r="C27" s="6">
        <v>0</v>
      </c>
      <c r="D27" s="6">
        <v>696404.5</v>
      </c>
      <c r="E27" s="6">
        <v>0</v>
      </c>
      <c r="F27" s="6">
        <v>0</v>
      </c>
      <c r="G27" s="6">
        <v>0</v>
      </c>
    </row>
    <row r="28" spans="1:7" ht="49.5" customHeight="1">
      <c r="A28" s="1" t="s">
        <v>29</v>
      </c>
      <c r="B28" s="6">
        <f t="shared" si="4"/>
        <v>8003950.13287</v>
      </c>
      <c r="C28" s="6">
        <v>3815944.616</v>
      </c>
      <c r="D28" s="6">
        <v>3927778.61987</v>
      </c>
      <c r="E28" s="6">
        <v>230226.897</v>
      </c>
      <c r="F28" s="6">
        <v>30000</v>
      </c>
      <c r="G28" s="6">
        <v>0</v>
      </c>
    </row>
    <row r="29" spans="1:7" ht="49.5" customHeight="1">
      <c r="A29" s="1" t="s">
        <v>36</v>
      </c>
      <c r="B29" s="6">
        <f t="shared" si="4"/>
        <v>10689027.34</v>
      </c>
      <c r="C29" s="6">
        <v>2877428.6</v>
      </c>
      <c r="D29" s="6">
        <v>779445.89</v>
      </c>
      <c r="E29" s="6">
        <v>13630.15</v>
      </c>
      <c r="F29" s="6">
        <v>7018522.7</v>
      </c>
      <c r="G29" s="6">
        <v>0</v>
      </c>
    </row>
    <row r="30" spans="1:7" ht="49.5" customHeight="1">
      <c r="A30" s="1" t="s">
        <v>31</v>
      </c>
      <c r="B30" s="6">
        <f>SUM(C30:G30)</f>
        <v>46554.436</v>
      </c>
      <c r="C30" s="6">
        <v>10862.5</v>
      </c>
      <c r="D30" s="6">
        <v>20206.246</v>
      </c>
      <c r="E30" s="6">
        <v>4631.39</v>
      </c>
      <c r="F30" s="6">
        <v>10854.3</v>
      </c>
      <c r="G30" s="6">
        <v>0</v>
      </c>
    </row>
    <row r="31" spans="1:7" ht="49.5" customHeight="1">
      <c r="A31" s="1" t="s">
        <v>37</v>
      </c>
      <c r="B31" s="6">
        <f t="shared" si="4"/>
        <v>293093.8</v>
      </c>
      <c r="C31" s="6">
        <v>182111.9</v>
      </c>
      <c r="D31" s="6">
        <v>110981.9</v>
      </c>
      <c r="E31" s="6">
        <v>0</v>
      </c>
      <c r="F31" s="6">
        <v>0</v>
      </c>
      <c r="G31" s="6">
        <v>0</v>
      </c>
    </row>
    <row r="32" spans="1:7" ht="49.5" customHeight="1">
      <c r="A32" s="1" t="s">
        <v>30</v>
      </c>
      <c r="B32" s="6">
        <f t="shared" si="4"/>
        <v>911691.9207777778</v>
      </c>
      <c r="C32" s="6">
        <v>0</v>
      </c>
      <c r="D32" s="6">
        <v>565562.886</v>
      </c>
      <c r="E32" s="6">
        <v>45002.3217777778</v>
      </c>
      <c r="F32" s="6">
        <v>301126.713</v>
      </c>
      <c r="G32" s="6">
        <v>0</v>
      </c>
    </row>
    <row r="33" spans="1:7" ht="49.5" customHeight="1">
      <c r="A33" s="19" t="s">
        <v>7</v>
      </c>
      <c r="B33" s="8">
        <f aca="true" t="shared" si="5" ref="B33:G33">B34</f>
        <v>174200.4</v>
      </c>
      <c r="C33" s="8">
        <f t="shared" si="5"/>
        <v>0</v>
      </c>
      <c r="D33" s="8">
        <f t="shared" si="5"/>
        <v>174200.4</v>
      </c>
      <c r="E33" s="8">
        <f t="shared" si="5"/>
        <v>0</v>
      </c>
      <c r="F33" s="8">
        <f t="shared" si="5"/>
        <v>0</v>
      </c>
      <c r="G33" s="8">
        <f t="shared" si="5"/>
        <v>0</v>
      </c>
    </row>
    <row r="34" spans="1:7" ht="33">
      <c r="A34" s="1" t="s">
        <v>32</v>
      </c>
      <c r="B34" s="6">
        <f>SUM(C34:G34)</f>
        <v>174200.4</v>
      </c>
      <c r="C34" s="6">
        <v>0</v>
      </c>
      <c r="D34" s="6">
        <v>174200.4</v>
      </c>
      <c r="E34" s="6">
        <v>0</v>
      </c>
      <c r="F34" s="6">
        <v>0</v>
      </c>
      <c r="G34" s="6">
        <v>0</v>
      </c>
    </row>
  </sheetData>
  <sheetProtection/>
  <mergeCells count="4">
    <mergeCell ref="A2:G2"/>
    <mergeCell ref="A3:A4"/>
    <mergeCell ref="C3:G3"/>
    <mergeCell ref="B3:B4"/>
  </mergeCells>
  <printOptions horizontalCentered="1"/>
  <pageMargins left="0.1968503937007874" right="0.1968503937007874" top="0.4724409448818898" bottom="0.35433070866141736" header="0.31496062992125984" footer="0.5118110236220472"/>
  <pageSetup firstPageNumber="167" useFirstPageNumber="1" fitToWidth="0" horizontalDpi="600" verticalDpi="600" orientation="portrait" paperSize="9" scale="52" r:id="rId1"/>
  <headerFooter alignWithMargins="0">
    <oddHeader>&amp;R&amp;P</oddHeader>
  </headerFooter>
  <ignoredErrors>
    <ignoredError sqref="B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</dc:creator>
  <cp:keywords/>
  <dc:description/>
  <cp:lastModifiedBy>Рябов</cp:lastModifiedBy>
  <cp:lastPrinted>2018-03-22T13:47:54Z</cp:lastPrinted>
  <dcterms:created xsi:type="dcterms:W3CDTF">2005-02-09T06:42:34Z</dcterms:created>
  <dcterms:modified xsi:type="dcterms:W3CDTF">2018-03-22T13:50:48Z</dcterms:modified>
  <cp:category/>
  <cp:version/>
  <cp:contentType/>
  <cp:contentStatus/>
</cp:coreProperties>
</file>